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67F8730-19C8-4805-851F-FC6A6FE93EDE}" xr6:coauthVersionLast="47" xr6:coauthVersionMax="47" xr10:uidLastSave="{00000000-0000-0000-0000-000000000000}"/>
  <bookViews>
    <workbookView xWindow="-24120" yWindow="-1110" windowWidth="24240" windowHeight="13140" xr2:uid="{9E2E7194-216C-47C2-8DE1-B3D7B8F28ED2}"/>
  </bookViews>
  <sheets>
    <sheet name="Calcoli incremento necessario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4" l="1"/>
  <c r="B9" i="4" s="1"/>
  <c r="B18" i="4"/>
  <c r="B7" i="4"/>
  <c r="B10" i="4" l="1"/>
  <c r="B12" i="4" s="1"/>
  <c r="B14" i="4" s="1"/>
  <c r="B4" i="4"/>
  <c r="B6" i="4" s="1"/>
  <c r="B8" i="4" s="1"/>
  <c r="B15" i="4" s="1"/>
  <c r="B16" i="4" l="1"/>
  <c r="B19" i="4" s="1"/>
  <c r="B20" i="4" s="1"/>
  <c r="B21" i="4" s="1"/>
</calcChain>
</file>

<file path=xl/sharedStrings.xml><?xml version="1.0" encoding="utf-8"?>
<sst xmlns="http://schemas.openxmlformats.org/spreadsheetml/2006/main" count="38" uniqueCount="30">
  <si>
    <t>km2</t>
  </si>
  <si>
    <t>km3</t>
  </si>
  <si>
    <t>kg/m3</t>
  </si>
  <si>
    <t>J</t>
  </si>
  <si>
    <t>kg</t>
  </si>
  <si>
    <t>m3</t>
  </si>
  <si>
    <t>Peso ghiaccio equivalente</t>
  </si>
  <si>
    <t xml:space="preserve">Calore latente </t>
  </si>
  <si>
    <t>W/m2</t>
  </si>
  <si>
    <t>J/kg</t>
  </si>
  <si>
    <t>Calore specifico</t>
  </si>
  <si>
    <t>Calore necessario per grado</t>
  </si>
  <si>
    <t>Numero gradi</t>
  </si>
  <si>
    <t>Energia necessaria per riscladamento</t>
  </si>
  <si>
    <t>Energia necessaria per scioglimento</t>
  </si>
  <si>
    <t>Energia totale necessaria</t>
  </si>
  <si>
    <t>j</t>
  </si>
  <si>
    <t>Superficie ghiacci Antartico</t>
  </si>
  <si>
    <t>Peso specifico ghiaccio</t>
  </si>
  <si>
    <t>Area mari ed oceani</t>
  </si>
  <si>
    <t>Calore necessario per sciogimento</t>
  </si>
  <si>
    <t>Anni durata scioglimento</t>
  </si>
  <si>
    <t>Secondi</t>
  </si>
  <si>
    <t>Flusso energetico vecessario totale</t>
  </si>
  <si>
    <t>Flusso unitario W/km2</t>
  </si>
  <si>
    <t>Flusso unitario W/m2</t>
  </si>
  <si>
    <t>W/km"</t>
  </si>
  <si>
    <t>Volume mare ed oceani con spessore 10cm in m3</t>
  </si>
  <si>
    <t>Volume mare ed oceani con spessore 10cm</t>
  </si>
  <si>
    <t>Volume mare spessore 10cm in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</si>
</sst>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396240</xdr:colOff>
      <xdr:row>4</xdr:row>
      <xdr:rowOff>38100</xdr:rowOff>
    </xdr:from>
    <xdr:to>
      <xdr:col>5</xdr:col>
      <xdr:colOff>436245</xdr:colOff>
      <xdr:row>5</xdr:row>
      <xdr:rowOff>91440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B223456-DAF4-4CBC-837A-5C235F857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69620"/>
          <a:ext cx="2855595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274320</xdr:colOff>
      <xdr:row>1</xdr:row>
      <xdr:rowOff>137160</xdr:rowOff>
    </xdr:from>
    <xdr:to>
      <xdr:col>6</xdr:col>
      <xdr:colOff>0</xdr:colOff>
      <xdr:row>3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61B35A5-33F7-410E-A74D-E1497A3A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320040"/>
          <a:ext cx="313944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165735</xdr:colOff>
      <xdr:row>7</xdr:row>
      <xdr:rowOff>32385</xdr:rowOff>
    </xdr:from>
    <xdr:to>
      <xdr:col>8</xdr:col>
      <xdr:colOff>76200</xdr:colOff>
      <xdr:row>9</xdr:row>
      <xdr:rowOff>133350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2CA570D-9A55-4A03-BB64-A9C9CA724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312545"/>
          <a:ext cx="45434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0CC9-CBE1-4D0E-9CCF-D89A90455E19}">
  <dimension ref="A1:F21"/>
  <sheetViews>
    <sheetView tabSelected="1" workbookViewId="0">
      <selection activeCell="B10" sqref="B10"/>
    </sheetView>
  </sheetViews>
  <sheetFormatPr defaultRowHeight="14.4" x14ac:dyDescent="0.3"/>
  <cols>
    <col min="1" max="1" width="50.44140625" style="1" customWidth="1"/>
    <col min="2" max="2" width="52.77734375" style="1" bestFit="1" customWidth="1"/>
    <col min="3" max="3" width="13.6640625" style="1" bestFit="1" customWidth="1"/>
    <col min="4" max="4" width="32" style="1" bestFit="1" customWidth="1"/>
    <col min="5" max="16384" width="8.88671875" style="1"/>
  </cols>
  <sheetData>
    <row r="1" spans="1:6" x14ac:dyDescent="0.3">
      <c r="A1" s="1" t="s">
        <v>17</v>
      </c>
      <c r="B1" s="1">
        <v>13720000</v>
      </c>
      <c r="C1" s="1" t="s">
        <v>0</v>
      </c>
      <c r="F1"/>
    </row>
    <row r="2" spans="1:6" x14ac:dyDescent="0.3">
      <c r="A2" s="1" t="s">
        <v>19</v>
      </c>
      <c r="B2" s="1">
        <v>360700000</v>
      </c>
      <c r="C2" s="1" t="s">
        <v>0</v>
      </c>
    </row>
    <row r="3" spans="1:6" x14ac:dyDescent="0.3">
      <c r="A3" s="1" t="s">
        <v>28</v>
      </c>
      <c r="B3" s="1">
        <f>B2/(10^4)</f>
        <v>36070</v>
      </c>
      <c r="C3" s="1" t="s">
        <v>1</v>
      </c>
    </row>
    <row r="4" spans="1:6" x14ac:dyDescent="0.3">
      <c r="A4" s="1" t="s">
        <v>29</v>
      </c>
      <c r="B4" s="1">
        <f>B3*(10^9)</f>
        <v>36070000000000</v>
      </c>
      <c r="C4" s="1" t="s">
        <v>5</v>
      </c>
    </row>
    <row r="5" spans="1:6" x14ac:dyDescent="0.3">
      <c r="A5" s="1" t="s">
        <v>18</v>
      </c>
      <c r="B5" s="1">
        <v>916.7</v>
      </c>
      <c r="C5" s="1" t="s">
        <v>2</v>
      </c>
    </row>
    <row r="6" spans="1:6" x14ac:dyDescent="0.3">
      <c r="A6" s="1" t="s">
        <v>6</v>
      </c>
      <c r="B6" s="1">
        <f>B4*B5</f>
        <v>3.3065369E+16</v>
      </c>
      <c r="C6" s="1" t="s">
        <v>4</v>
      </c>
    </row>
    <row r="7" spans="1:6" x14ac:dyDescent="0.3">
      <c r="A7" s="1" t="s">
        <v>7</v>
      </c>
      <c r="B7" s="1">
        <f>3.335*(10^5)</f>
        <v>333500</v>
      </c>
      <c r="C7" s="1" t="s">
        <v>9</v>
      </c>
    </row>
    <row r="8" spans="1:6" x14ac:dyDescent="0.3">
      <c r="A8" s="1" t="s">
        <v>20</v>
      </c>
      <c r="B8" s="1">
        <f>B7*B6</f>
        <v>1.1027300561500001E+22</v>
      </c>
      <c r="C8" s="1" t="s">
        <v>3</v>
      </c>
    </row>
    <row r="9" spans="1:6" x14ac:dyDescent="0.3">
      <c r="A9" s="1" t="s">
        <v>27</v>
      </c>
      <c r="B9" s="1">
        <f>B3*(10^9)</f>
        <v>36070000000000</v>
      </c>
      <c r="C9" s="1" t="s">
        <v>5</v>
      </c>
    </row>
    <row r="10" spans="1:6" x14ac:dyDescent="0.3">
      <c r="A10" s="1" t="s">
        <v>6</v>
      </c>
      <c r="B10" s="1">
        <f>B9*B5</f>
        <v>3.3065369E+16</v>
      </c>
      <c r="C10" s="1" t="s">
        <v>4</v>
      </c>
    </row>
    <row r="11" spans="1:6" x14ac:dyDescent="0.3">
      <c r="A11" s="1" t="s">
        <v>10</v>
      </c>
      <c r="B11" s="1">
        <v>2090</v>
      </c>
      <c r="C11" s="1" t="s">
        <v>9</v>
      </c>
    </row>
    <row r="12" spans="1:6" x14ac:dyDescent="0.3">
      <c r="A12" s="1" t="s">
        <v>11</v>
      </c>
      <c r="B12" s="1">
        <f>B11*B10</f>
        <v>6.9106621209999999E+19</v>
      </c>
      <c r="C12" s="1" t="s">
        <v>3</v>
      </c>
    </row>
    <row r="13" spans="1:6" x14ac:dyDescent="0.3">
      <c r="A13" s="1" t="s">
        <v>12</v>
      </c>
      <c r="B13" s="1">
        <v>50</v>
      </c>
    </row>
    <row r="14" spans="1:6" x14ac:dyDescent="0.3">
      <c r="A14" s="1" t="s">
        <v>13</v>
      </c>
      <c r="B14" s="1">
        <f>B12*B13</f>
        <v>3.4553310605000001E+21</v>
      </c>
      <c r="C14" s="1" t="s">
        <v>16</v>
      </c>
    </row>
    <row r="15" spans="1:6" x14ac:dyDescent="0.3">
      <c r="A15" s="1" t="s">
        <v>14</v>
      </c>
      <c r="B15" s="1">
        <f>B8</f>
        <v>1.1027300561500001E+22</v>
      </c>
      <c r="C15" s="1" t="s">
        <v>16</v>
      </c>
    </row>
    <row r="16" spans="1:6" x14ac:dyDescent="0.3">
      <c r="A16" s="1" t="s">
        <v>15</v>
      </c>
      <c r="B16" s="1">
        <f>B14+B15</f>
        <v>1.4482631622E+22</v>
      </c>
      <c r="C16" s="1" t="s">
        <v>16</v>
      </c>
    </row>
    <row r="17" spans="1:3" x14ac:dyDescent="0.3">
      <c r="A17" s="1" t="s">
        <v>21</v>
      </c>
      <c r="B17" s="1">
        <v>30</v>
      </c>
    </row>
    <row r="18" spans="1:3" x14ac:dyDescent="0.3">
      <c r="A18" s="1" t="s">
        <v>22</v>
      </c>
      <c r="B18" s="1">
        <f>356*24*3600*B17</f>
        <v>922752000</v>
      </c>
    </row>
    <row r="19" spans="1:3" x14ac:dyDescent="0.3">
      <c r="A19" s="1" t="s">
        <v>23</v>
      </c>
      <c r="B19" s="1">
        <f>B16/B18</f>
        <v>15695042245370.371</v>
      </c>
    </row>
    <row r="20" spans="1:3" x14ac:dyDescent="0.3">
      <c r="A20" s="1" t="s">
        <v>24</v>
      </c>
      <c r="B20" s="1">
        <f>B19/B1</f>
        <v>1143953.5164264119</v>
      </c>
      <c r="C20" s="1" t="s">
        <v>26</v>
      </c>
    </row>
    <row r="21" spans="1:3" x14ac:dyDescent="0.3">
      <c r="A21" s="1" t="s">
        <v>25</v>
      </c>
      <c r="B21" s="1">
        <f>B20/(10^6)</f>
        <v>1.1439535164264119</v>
      </c>
      <c r="C21" s="1" t="s">
        <v>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Calcoli incremento necessario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2022-11-25T17:59:07Z</dcterms:created>
  <dcterms:modified xsi:type="dcterms:W3CDTF">2022-11-27T07:32:09Z</dcterms:modified>
</cp:coreProperties>
</file>